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Statistiques\Titre VII\Titre VII n° 8 - avril 2022\"/>
    </mc:Choice>
  </mc:AlternateContent>
  <bookViews>
    <workbookView xWindow="0" yWindow="0" windowWidth="25200" windowHeight="11550" tabRatio="519"/>
  </bookViews>
  <sheets>
    <sheet name="Décisions 1958-31 Décembre 2021" sheetId="20" r:id="rId1"/>
    <sheet name="Saisines DC_QPC" sheetId="17" r:id="rId2"/>
    <sheet name="Solutions DC_QPC" sheetId="18" r:id="rId3"/>
    <sheet name="Délais 2000-2021" sheetId="19" r:id="rId4"/>
  </sheets>
  <definedNames>
    <definedName name="_ftn1" localSheetId="1">'Saisines DC_QPC'!#REF!</definedName>
    <definedName name="_ftn2" localSheetId="1">'Saisines DC_QPC'!#REF!</definedName>
    <definedName name="_ftn3" localSheetId="1">'Saisines DC_QPC'!#REF!</definedName>
    <definedName name="_ftn4" localSheetId="1">'Saisines DC_QPC'!#REF!</definedName>
    <definedName name="_ftn5" localSheetId="1">'Saisines DC_QPC'!#REF!</definedName>
    <definedName name="_ftnref1" localSheetId="1">'Saisines DC_QPC'!#REF!</definedName>
    <definedName name="_ftnref2" localSheetId="1">'Saisines DC_QPC'!#REF!</definedName>
    <definedName name="_ftnref3" localSheetId="1">'Saisines DC_QPC'!#REF!</definedName>
    <definedName name="_ftnref4" localSheetId="1">'Saisines DC_QPC'!#REF!</definedName>
    <definedName name="_ftnref5" localSheetId="1">'Saisines DC_QPC'!#REF!</definedName>
  </definedNames>
  <calcPr calcId="162913"/>
</workbook>
</file>

<file path=xl/calcChain.xml><?xml version="1.0" encoding="utf-8"?>
<calcChain xmlns="http://schemas.openxmlformats.org/spreadsheetml/2006/main">
  <c r="B12" i="20" l="1"/>
  <c r="C12" i="20"/>
  <c r="J12" i="20" s="1"/>
  <c r="D12" i="20"/>
  <c r="E12" i="20"/>
  <c r="F12" i="20"/>
  <c r="G12" i="20"/>
  <c r="H12" i="20"/>
  <c r="I12" i="20"/>
  <c r="C8" i="20"/>
  <c r="D8" i="20"/>
  <c r="E8" i="20"/>
  <c r="F8" i="20"/>
  <c r="G8" i="20"/>
  <c r="H8" i="20"/>
  <c r="I8" i="20"/>
  <c r="J8" i="20"/>
  <c r="G18" i="20" l="1"/>
  <c r="C27" i="18" l="1"/>
  <c r="J27" i="20" l="1"/>
  <c r="J20" i="20"/>
  <c r="J21" i="20"/>
  <c r="J22" i="20"/>
  <c r="J23" i="20"/>
  <c r="J24" i="20"/>
  <c r="J25" i="20"/>
  <c r="J26" i="20"/>
  <c r="J19" i="20"/>
  <c r="J15" i="20"/>
  <c r="J16" i="20"/>
  <c r="J17" i="20"/>
  <c r="I18" i="20"/>
  <c r="J14" i="20"/>
  <c r="J13" i="20"/>
  <c r="J10" i="20"/>
  <c r="J6" i="20"/>
  <c r="J9" i="20"/>
  <c r="J7" i="20"/>
  <c r="J4" i="20"/>
  <c r="J5" i="20"/>
  <c r="J11" i="20"/>
  <c r="F6" i="17" l="1"/>
  <c r="B18" i="20"/>
  <c r="C18" i="20"/>
  <c r="D18" i="20"/>
  <c r="E18" i="20"/>
  <c r="F18" i="20"/>
  <c r="H18" i="20"/>
  <c r="B8" i="20"/>
  <c r="B28" i="20"/>
  <c r="C28" i="20"/>
  <c r="D28" i="20"/>
  <c r="E28" i="20"/>
  <c r="C10" i="17"/>
  <c r="F28" i="20" l="1"/>
  <c r="J18" i="20"/>
  <c r="I28" i="20" l="1"/>
  <c r="H28" i="20"/>
  <c r="G28" i="20"/>
  <c r="J28" i="20" s="1"/>
</calcChain>
</file>

<file path=xl/sharedStrings.xml><?xml version="1.0" encoding="utf-8"?>
<sst xmlns="http://schemas.openxmlformats.org/spreadsheetml/2006/main" count="117" uniqueCount="98">
  <si>
    <t>Loi organique</t>
  </si>
  <si>
    <t>Loi ordinaire</t>
  </si>
  <si>
    <t>Déchéance</t>
  </si>
  <si>
    <t>Incompatibilité</t>
  </si>
  <si>
    <t>Question prioritaire de constitutionnalité</t>
  </si>
  <si>
    <t>Traité</t>
  </si>
  <si>
    <t>Règlement des assemblées</t>
  </si>
  <si>
    <t>Total général</t>
  </si>
  <si>
    <t>Loi du pays</t>
  </si>
  <si>
    <t>Élections à l'Assemblée nationale</t>
  </si>
  <si>
    <t>Élections au Sénat</t>
  </si>
  <si>
    <t>Divers élections parlementaires</t>
  </si>
  <si>
    <t>Élection du président de la République</t>
  </si>
  <si>
    <t>Référendum</t>
  </si>
  <si>
    <t>Sous-total élections</t>
  </si>
  <si>
    <t>Déclassement</t>
  </si>
  <si>
    <t>Compétences outre-mer</t>
  </si>
  <si>
    <t>Fins de non-recevoir</t>
  </si>
  <si>
    <t>Avis article 16</t>
  </si>
  <si>
    <t>Décisions d'organisation interne</t>
  </si>
  <si>
    <t>Autres décisions</t>
  </si>
  <si>
    <t>~</t>
  </si>
  <si>
    <t>Sous-total contrôle de constitutionnalité</t>
  </si>
  <si>
    <t>Conformité</t>
  </si>
  <si>
    <t>Non lieu à statuer</t>
  </si>
  <si>
    <t>Type de décisions</t>
  </si>
  <si>
    <t>Délai moyen en jours</t>
  </si>
  <si>
    <t>Délai imparti</t>
  </si>
  <si>
    <t xml:space="preserve">Contrôle de constitutionnalité </t>
  </si>
  <si>
    <t>Délai moyen pour les DC</t>
  </si>
  <si>
    <t xml:space="preserve">     DC-traite (Traités)</t>
  </si>
  <si>
    <t xml:space="preserve">     DC-règlement (Règlements)</t>
  </si>
  <si>
    <t xml:space="preserve">     DC-LO (Lois organiques)</t>
  </si>
  <si>
    <t xml:space="preserve">     DC-loi (Lois ordinaires)</t>
  </si>
  <si>
    <t xml:space="preserve">LP (Lois du pays) </t>
  </si>
  <si>
    <t>Autres compétences</t>
  </si>
  <si>
    <t>AN (élections législatives)</t>
  </si>
  <si>
    <t>SEN (élections sénatoriales)</t>
  </si>
  <si>
    <t>L (Déclassements)</t>
  </si>
  <si>
    <t>LOM (Déclassements outre-mer)</t>
  </si>
  <si>
    <t>I (Incompatibilités)</t>
  </si>
  <si>
    <t>D (Déchéances)</t>
  </si>
  <si>
    <t>Premier ministre </t>
  </si>
  <si>
    <t>Président du Sénat </t>
  </si>
  <si>
    <t>Président de l’Assemblée nationale </t>
  </si>
  <si>
    <t xml:space="preserve">Sénateurs </t>
  </si>
  <si>
    <t>Députés </t>
  </si>
  <si>
    <t>Président de la République </t>
  </si>
  <si>
    <t>Saisines DC</t>
  </si>
  <si>
    <t>Saisines QPC</t>
  </si>
  <si>
    <t>Conseil d’État </t>
  </si>
  <si>
    <t>Cour de cassation </t>
  </si>
  <si>
    <t>Conformité - non lieu à statuer</t>
  </si>
  <si>
    <t>Conformité - réserve</t>
  </si>
  <si>
    <t>Conformité - réserve - non lieu à statuer</t>
  </si>
  <si>
    <t>Décision avant dire droit</t>
  </si>
  <si>
    <t>Non conformité de date à date</t>
  </si>
  <si>
    <t>Non conformité de date à date - non lieu à statuer</t>
  </si>
  <si>
    <t>Non conformité partielle</t>
  </si>
  <si>
    <t>Non conformité partielle - effet différé</t>
  </si>
  <si>
    <t>Non conformité partielle - effet différé - non lieu à statuer</t>
  </si>
  <si>
    <t>Non conformité partielle - effet différé - réserve</t>
  </si>
  <si>
    <t>Non conformité partielle - effet différé - réserve - non lieu à statuer</t>
  </si>
  <si>
    <t>Non conformité partielle - effet différé - réserve transitoire</t>
  </si>
  <si>
    <t>Non conformité partielle - réserve</t>
  </si>
  <si>
    <t>Non conformité totale</t>
  </si>
  <si>
    <t>Non conformité totale - effet différé</t>
  </si>
  <si>
    <t>Non conformité totale - effet différé - réserve transitoire</t>
  </si>
  <si>
    <t>Non conformité totale - effet différé - réserve transitoire - non lieu à statuer</t>
  </si>
  <si>
    <t>Non conformité totale - non lieu à statuer</t>
  </si>
  <si>
    <t>Rectification d'erreur matérielle</t>
  </si>
  <si>
    <t>Rejet</t>
  </si>
  <si>
    <t>Nombre de décisions</t>
  </si>
  <si>
    <t>Conformité - déclassement organique</t>
  </si>
  <si>
    <t>Conformité - réserve - déclassement organique</t>
  </si>
  <si>
    <t>Incompétence pour statuer</t>
  </si>
  <si>
    <t>Irrecevabilité</t>
  </si>
  <si>
    <t>Non conformité partielle - déclassement organique</t>
  </si>
  <si>
    <t>Non conformité partielle - réserve - déclassement organique</t>
  </si>
  <si>
    <t xml:space="preserve">  </t>
  </si>
  <si>
    <t>Obligations fiscales</t>
  </si>
  <si>
    <t>Référendum d'initiative partagée</t>
  </si>
  <si>
    <t>Nombre total</t>
  </si>
  <si>
    <t>1958-1969</t>
  </si>
  <si>
    <t>1970-1979</t>
  </si>
  <si>
    <t>1980-1989</t>
  </si>
  <si>
    <t>1990-1999</t>
  </si>
  <si>
    <t>2000-2009</t>
  </si>
  <si>
    <t>Nombre de saisines - 31 décembre 2021</t>
  </si>
  <si>
    <t>Décisions du Conseil - 1958 - 31 décembre 2021</t>
  </si>
  <si>
    <t>Répartition des solutions  - 31 décembre 2021</t>
  </si>
  <si>
    <t>Délais moyens entre les saisines et les décisions (2000 – 31/12/2021)</t>
  </si>
  <si>
    <t>Solutions adoptées pour les QPC (2010- 31/12/2021)</t>
  </si>
  <si>
    <t>Solutions adoptées pour les DC (1959 - 31/12/2021)</t>
  </si>
  <si>
    <t>Non conformité totale - effet différé - non lieu à statuer</t>
  </si>
  <si>
    <t>2010-2019</t>
  </si>
  <si>
    <t>Total au 31 décembre 2021</t>
  </si>
  <si>
    <t>Sous-total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</si>
</sst>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1" fontId="16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0" borderId="0" xfId="0" applyFont="1"/>
    <xf numFmtId="0" fontId="18" fillId="0" borderId="0" xfId="0" applyFont="1"/>
    <xf numFmtId="1" fontId="0" fillId="0" borderId="0" xfId="0" applyNumberFormat="1"/>
    <xf numFmtId="0" fontId="16" fillId="33" borderId="10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0" fillId="0" borderId="10" xfId="3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0" fontId="19" fillId="0" borderId="0" xfId="0" applyFont="1"/>
    <xf numFmtId="0" fontId="20" fillId="0" borderId="10" xfId="4" applyFont="1" applyBorder="1"/>
    <xf numFmtId="0" fontId="20" fillId="36" borderId="0" xfId="0" applyFont="1" applyFill="1" applyBorder="1" applyAlignment="1">
      <alignment horizontal="center" vertical="center"/>
    </xf>
    <xf numFmtId="0" fontId="20" fillId="0" borderId="11" xfId="4" applyFont="1" applyBorder="1"/>
    <xf numFmtId="0" fontId="20" fillId="33" borderId="10" xfId="4" applyFont="1" applyFill="1" applyBorder="1" applyAlignment="1">
      <alignment horizontal="center" vertical="center"/>
    </xf>
    <xf numFmtId="0" fontId="20" fillId="0" borderId="12" xfId="4" applyFont="1" applyBorder="1" applyAlignment="1">
      <alignment vertical="center"/>
    </xf>
    <xf numFmtId="0" fontId="20" fillId="0" borderId="12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 wrapText="1"/>
    </xf>
    <xf numFmtId="0" fontId="20" fillId="35" borderId="12" xfId="4" applyFont="1" applyFill="1" applyBorder="1" applyAlignment="1">
      <alignment vertical="center"/>
    </xf>
    <xf numFmtId="0" fontId="20" fillId="35" borderId="12" xfId="4" applyFont="1" applyFill="1" applyBorder="1" applyAlignment="1">
      <alignment horizontal="center" vertical="center"/>
    </xf>
    <xf numFmtId="1" fontId="20" fillId="0" borderId="12" xfId="4" applyNumberFormat="1" applyFont="1" applyBorder="1" applyAlignment="1">
      <alignment horizontal="center" vertical="center" wrapText="1"/>
    </xf>
    <xf numFmtId="0" fontId="20" fillId="0" borderId="13" xfId="4" applyFont="1" applyBorder="1" applyAlignment="1">
      <alignment vertical="center"/>
    </xf>
    <xf numFmtId="0" fontId="20" fillId="0" borderId="13" xfId="4" applyFont="1" applyBorder="1" applyAlignment="1">
      <alignment horizontal="center" vertical="center"/>
    </xf>
    <xf numFmtId="0" fontId="20" fillId="0" borderId="13" xfId="4" applyFont="1" applyBorder="1" applyAlignment="1">
      <alignment horizontal="center" vertical="center" wrapText="1"/>
    </xf>
    <xf numFmtId="0" fontId="20" fillId="33" borderId="13" xfId="4" applyFont="1" applyFill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0" fillId="36" borderId="10" xfId="3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4" fillId="36" borderId="10" xfId="3" applyFont="1" applyFill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center"/>
    </xf>
    <xf numFmtId="0" fontId="24" fillId="0" borderId="10" xfId="4" applyFont="1" applyBorder="1"/>
    <xf numFmtId="0" fontId="24" fillId="0" borderId="12" xfId="4" applyFont="1" applyBorder="1" applyAlignment="1">
      <alignment horizontal="center" vertical="center"/>
    </xf>
    <xf numFmtId="0" fontId="24" fillId="0" borderId="13" xfId="4" applyFont="1" applyBorder="1" applyAlignment="1">
      <alignment horizontal="center" vertical="center"/>
    </xf>
    <xf numFmtId="1" fontId="19" fillId="33" borderId="10" xfId="8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3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EF3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topLeftCell="A4" workbookViewId="0">
      <selection activeCell="J12" sqref="J12"/>
    </sheetView>
  </sheetViews>
  <sheetFormatPr baseColWidth="10" defaultRowHeight="15" x14ac:dyDescent="0.25"/>
  <cols>
    <col min="1" max="1" width="20.42578125" customWidth="1"/>
    <col min="8" max="9" width="8.42578125" customWidth="1"/>
    <col min="10" max="10" width="24.85546875" customWidth="1"/>
  </cols>
  <sheetData>
    <row r="1" spans="1:10" x14ac:dyDescent="0.25">
      <c r="A1" s="37" t="s">
        <v>89</v>
      </c>
    </row>
    <row r="3" spans="1:10" x14ac:dyDescent="0.25">
      <c r="B3" s="12" t="s">
        <v>83</v>
      </c>
      <c r="C3" s="12" t="s">
        <v>84</v>
      </c>
      <c r="D3" s="12" t="s">
        <v>85</v>
      </c>
      <c r="E3" s="12" t="s">
        <v>86</v>
      </c>
      <c r="F3" s="12" t="s">
        <v>87</v>
      </c>
      <c r="G3" s="12" t="s">
        <v>95</v>
      </c>
      <c r="H3" s="48">
        <v>2020</v>
      </c>
      <c r="I3" s="48">
        <v>2021</v>
      </c>
      <c r="J3" s="12" t="s">
        <v>96</v>
      </c>
    </row>
    <row r="4" spans="1:10" x14ac:dyDescent="0.25">
      <c r="A4" s="1" t="s">
        <v>1</v>
      </c>
      <c r="B4" s="5">
        <v>6</v>
      </c>
      <c r="C4" s="5">
        <v>38</v>
      </c>
      <c r="D4" s="5">
        <v>120</v>
      </c>
      <c r="E4" s="5">
        <v>104</v>
      </c>
      <c r="F4" s="5">
        <v>128</v>
      </c>
      <c r="G4" s="5">
        <v>136</v>
      </c>
      <c r="H4" s="5">
        <v>10</v>
      </c>
      <c r="I4" s="5">
        <v>13</v>
      </c>
      <c r="J4" s="5">
        <f t="shared" ref="J4:J28" si="0">SUM(B4:I4)</f>
        <v>555</v>
      </c>
    </row>
    <row r="5" spans="1:10" x14ac:dyDescent="0.25">
      <c r="A5" s="1" t="s">
        <v>0</v>
      </c>
      <c r="B5" s="5">
        <v>13</v>
      </c>
      <c r="C5" s="5">
        <v>23</v>
      </c>
      <c r="D5" s="5">
        <v>20</v>
      </c>
      <c r="E5" s="5">
        <v>29</v>
      </c>
      <c r="F5" s="5">
        <v>29</v>
      </c>
      <c r="G5" s="5">
        <v>48</v>
      </c>
      <c r="H5" s="5">
        <v>6</v>
      </c>
      <c r="I5" s="5">
        <v>6</v>
      </c>
      <c r="J5" s="5">
        <f t="shared" si="0"/>
        <v>174</v>
      </c>
    </row>
    <row r="6" spans="1:10" x14ac:dyDescent="0.25">
      <c r="A6" s="1" t="s">
        <v>5</v>
      </c>
      <c r="B6" s="5"/>
      <c r="C6" s="5">
        <v>2</v>
      </c>
      <c r="D6" s="5">
        <v>1</v>
      </c>
      <c r="E6" s="5">
        <v>5</v>
      </c>
      <c r="F6" s="5">
        <v>4</v>
      </c>
      <c r="G6" s="5">
        <v>2</v>
      </c>
      <c r="H6" s="5"/>
      <c r="I6" s="5"/>
      <c r="J6" s="5">
        <f t="shared" si="0"/>
        <v>14</v>
      </c>
    </row>
    <row r="7" spans="1:10" ht="30" x14ac:dyDescent="0.25">
      <c r="A7" s="1" t="s">
        <v>6</v>
      </c>
      <c r="B7" s="5">
        <v>18</v>
      </c>
      <c r="C7" s="5">
        <v>9</v>
      </c>
      <c r="D7" s="5">
        <v>13</v>
      </c>
      <c r="E7" s="5">
        <v>20</v>
      </c>
      <c r="F7" s="5">
        <v>12</v>
      </c>
      <c r="G7" s="5">
        <v>12</v>
      </c>
      <c r="H7" s="5"/>
      <c r="I7" s="5">
        <v>2</v>
      </c>
      <c r="J7" s="5">
        <f t="shared" si="0"/>
        <v>86</v>
      </c>
    </row>
    <row r="8" spans="1:10" x14ac:dyDescent="0.25">
      <c r="A8" s="3" t="s">
        <v>97</v>
      </c>
      <c r="B8" s="4">
        <f>SUM(B4:B7)</f>
        <v>37</v>
      </c>
      <c r="C8" s="4">
        <f t="shared" ref="C8:J8" si="1">SUM(C4:C7)</f>
        <v>72</v>
      </c>
      <c r="D8" s="4">
        <f t="shared" si="1"/>
        <v>154</v>
      </c>
      <c r="E8" s="4">
        <f t="shared" si="1"/>
        <v>158</v>
      </c>
      <c r="F8" s="4">
        <f t="shared" si="1"/>
        <v>173</v>
      </c>
      <c r="G8" s="4">
        <f t="shared" si="1"/>
        <v>198</v>
      </c>
      <c r="H8" s="4">
        <f t="shared" si="1"/>
        <v>16</v>
      </c>
      <c r="I8" s="4">
        <f t="shared" si="1"/>
        <v>21</v>
      </c>
      <c r="J8" s="4">
        <f t="shared" si="1"/>
        <v>829</v>
      </c>
    </row>
    <row r="9" spans="1:10" ht="30" x14ac:dyDescent="0.25">
      <c r="A9" s="1" t="s">
        <v>81</v>
      </c>
      <c r="B9" s="5"/>
      <c r="C9" s="5"/>
      <c r="D9" s="5"/>
      <c r="E9" s="5"/>
      <c r="F9" s="5"/>
      <c r="G9" s="5">
        <v>3</v>
      </c>
      <c r="H9" s="5">
        <v>7</v>
      </c>
      <c r="I9" s="5">
        <v>1</v>
      </c>
      <c r="J9" s="5">
        <f>SUM(B9:I9)</f>
        <v>11</v>
      </c>
    </row>
    <row r="10" spans="1:10" x14ac:dyDescent="0.25">
      <c r="A10" s="1" t="s">
        <v>8</v>
      </c>
      <c r="B10" s="5" t="s">
        <v>21</v>
      </c>
      <c r="C10" s="5" t="s">
        <v>21</v>
      </c>
      <c r="D10" s="5" t="s">
        <v>21</v>
      </c>
      <c r="E10" s="5"/>
      <c r="F10" s="5">
        <v>2</v>
      </c>
      <c r="G10" s="5">
        <v>4</v>
      </c>
      <c r="H10" s="5"/>
      <c r="I10" s="5">
        <v>1</v>
      </c>
      <c r="J10" s="41">
        <f t="shared" si="0"/>
        <v>7</v>
      </c>
    </row>
    <row r="11" spans="1:10" ht="30" x14ac:dyDescent="0.25">
      <c r="A11" s="1" t="s">
        <v>4</v>
      </c>
      <c r="B11" s="5" t="s">
        <v>21</v>
      </c>
      <c r="C11" s="5" t="s">
        <v>21</v>
      </c>
      <c r="D11" s="5" t="s">
        <v>21</v>
      </c>
      <c r="E11" s="5" t="s">
        <v>21</v>
      </c>
      <c r="F11" s="5" t="s">
        <v>21</v>
      </c>
      <c r="G11" s="5">
        <v>730</v>
      </c>
      <c r="H11" s="6">
        <v>46</v>
      </c>
      <c r="I11" s="6">
        <v>75</v>
      </c>
      <c r="J11" s="5">
        <f t="shared" si="0"/>
        <v>851</v>
      </c>
    </row>
    <row r="12" spans="1:10" ht="30" x14ac:dyDescent="0.25">
      <c r="A12" s="2" t="s">
        <v>22</v>
      </c>
      <c r="B12" s="7">
        <f t="shared" ref="B12:F12" si="2">SUM(B8:B11)</f>
        <v>37</v>
      </c>
      <c r="C12" s="7">
        <f t="shared" si="2"/>
        <v>72</v>
      </c>
      <c r="D12" s="7">
        <f t="shared" si="2"/>
        <v>154</v>
      </c>
      <c r="E12" s="7">
        <f t="shared" si="2"/>
        <v>158</v>
      </c>
      <c r="F12" s="7">
        <f t="shared" si="2"/>
        <v>175</v>
      </c>
      <c r="G12" s="7">
        <f>SUM(G8:G11)</f>
        <v>935</v>
      </c>
      <c r="H12" s="7">
        <f>(H8+H11)</f>
        <v>62</v>
      </c>
      <c r="I12" s="7">
        <f>(I8+I10+I11)</f>
        <v>97</v>
      </c>
      <c r="J12" s="7">
        <f t="shared" si="0"/>
        <v>1690</v>
      </c>
    </row>
    <row r="13" spans="1:10" ht="37.5" customHeight="1" x14ac:dyDescent="0.25">
      <c r="A13" s="1" t="s">
        <v>9</v>
      </c>
      <c r="B13" s="5">
        <v>391</v>
      </c>
      <c r="C13" s="5">
        <v>114</v>
      </c>
      <c r="D13" s="5">
        <v>174</v>
      </c>
      <c r="E13" s="5">
        <v>1285</v>
      </c>
      <c r="F13" s="5">
        <v>503</v>
      </c>
      <c r="G13" s="5">
        <v>883</v>
      </c>
      <c r="H13" s="5">
        <v>1</v>
      </c>
      <c r="I13" s="5">
        <v>3</v>
      </c>
      <c r="J13" s="5">
        <f t="shared" si="0"/>
        <v>3354</v>
      </c>
    </row>
    <row r="14" spans="1:10" x14ac:dyDescent="0.25">
      <c r="A14" s="1" t="s">
        <v>10</v>
      </c>
      <c r="B14" s="5">
        <v>34</v>
      </c>
      <c r="C14" s="5">
        <v>12</v>
      </c>
      <c r="D14" s="5">
        <v>22</v>
      </c>
      <c r="E14" s="5">
        <v>31</v>
      </c>
      <c r="F14" s="5">
        <v>25</v>
      </c>
      <c r="G14" s="5">
        <v>112</v>
      </c>
      <c r="H14" s="5">
        <v>2</v>
      </c>
      <c r="I14" s="5">
        <v>35</v>
      </c>
      <c r="J14" s="5">
        <f t="shared" si="0"/>
        <v>273</v>
      </c>
    </row>
    <row r="15" spans="1:10" ht="30" x14ac:dyDescent="0.25">
      <c r="A15" s="1" t="s">
        <v>11</v>
      </c>
      <c r="B15" s="5"/>
      <c r="C15" s="5"/>
      <c r="D15" s="5">
        <v>7</v>
      </c>
      <c r="E15" s="5">
        <v>10</v>
      </c>
      <c r="F15" s="5">
        <v>8</v>
      </c>
      <c r="G15" s="5">
        <v>4</v>
      </c>
      <c r="H15" s="5">
        <v>1</v>
      </c>
      <c r="I15" s="5"/>
      <c r="J15" s="5">
        <f t="shared" si="0"/>
        <v>30</v>
      </c>
    </row>
    <row r="16" spans="1:10" ht="30" x14ac:dyDescent="0.25">
      <c r="A16" s="1" t="s">
        <v>12</v>
      </c>
      <c r="B16" s="5">
        <v>22</v>
      </c>
      <c r="C16" s="5">
        <v>11</v>
      </c>
      <c r="D16" s="5">
        <v>28</v>
      </c>
      <c r="E16" s="5">
        <v>32</v>
      </c>
      <c r="F16" s="5">
        <v>49</v>
      </c>
      <c r="G16" s="5">
        <v>32</v>
      </c>
      <c r="H16" s="5"/>
      <c r="I16" s="5"/>
      <c r="J16" s="5">
        <f t="shared" si="0"/>
        <v>174</v>
      </c>
    </row>
    <row r="17" spans="1:11" x14ac:dyDescent="0.25">
      <c r="A17" s="1" t="s">
        <v>13</v>
      </c>
      <c r="B17" s="5">
        <v>10</v>
      </c>
      <c r="C17" s="5">
        <v>1</v>
      </c>
      <c r="D17" s="5">
        <v>3</v>
      </c>
      <c r="E17" s="5">
        <v>6</v>
      </c>
      <c r="F17" s="8">
        <v>18</v>
      </c>
      <c r="G17" s="8"/>
      <c r="H17" s="5"/>
      <c r="I17" s="5"/>
      <c r="J17" s="5">
        <f t="shared" si="0"/>
        <v>38</v>
      </c>
    </row>
    <row r="18" spans="1:11" x14ac:dyDescent="0.25">
      <c r="A18" s="2" t="s">
        <v>14</v>
      </c>
      <c r="B18" s="7">
        <f t="shared" ref="B18:F18" si="3">SUM(B13:B17)</f>
        <v>457</v>
      </c>
      <c r="C18" s="7">
        <f t="shared" si="3"/>
        <v>138</v>
      </c>
      <c r="D18" s="7">
        <f t="shared" si="3"/>
        <v>234</v>
      </c>
      <c r="E18" s="7">
        <f t="shared" si="3"/>
        <v>1364</v>
      </c>
      <c r="F18" s="7">
        <f t="shared" si="3"/>
        <v>603</v>
      </c>
      <c r="G18" s="7">
        <f>SUM(G13:G17)</f>
        <v>1031</v>
      </c>
      <c r="H18" s="7">
        <f t="shared" ref="H18:I18" si="4">SUM(H13:H17)</f>
        <v>4</v>
      </c>
      <c r="I18" s="7">
        <f t="shared" si="4"/>
        <v>38</v>
      </c>
      <c r="J18" s="7">
        <f t="shared" si="0"/>
        <v>3869</v>
      </c>
    </row>
    <row r="19" spans="1:11" x14ac:dyDescent="0.25">
      <c r="A19" s="1" t="s">
        <v>2</v>
      </c>
      <c r="B19" s="5">
        <v>3</v>
      </c>
      <c r="C19" s="5"/>
      <c r="D19" s="5">
        <v>1</v>
      </c>
      <c r="E19" s="5">
        <v>7</v>
      </c>
      <c r="F19" s="5">
        <v>10</v>
      </c>
      <c r="G19" s="5">
        <v>4</v>
      </c>
      <c r="H19" s="5"/>
      <c r="I19" s="5">
        <v>2</v>
      </c>
      <c r="J19" s="5">
        <f t="shared" si="0"/>
        <v>27</v>
      </c>
    </row>
    <row r="20" spans="1:11" x14ac:dyDescent="0.25">
      <c r="A20" s="1" t="s">
        <v>3</v>
      </c>
      <c r="B20" s="5">
        <v>1</v>
      </c>
      <c r="C20" s="5">
        <v>4</v>
      </c>
      <c r="D20" s="5">
        <v>3</v>
      </c>
      <c r="E20" s="5">
        <v>9</v>
      </c>
      <c r="F20" s="5">
        <v>7</v>
      </c>
      <c r="G20" s="5">
        <v>14</v>
      </c>
      <c r="H20" s="5"/>
      <c r="I20" s="5">
        <v>2</v>
      </c>
      <c r="J20" s="5">
        <f t="shared" si="0"/>
        <v>40</v>
      </c>
    </row>
    <row r="21" spans="1:11" x14ac:dyDescent="0.25">
      <c r="A21" s="1" t="s">
        <v>15</v>
      </c>
      <c r="B21" s="5">
        <v>58</v>
      </c>
      <c r="C21" s="5">
        <v>54</v>
      </c>
      <c r="D21" s="5">
        <v>50</v>
      </c>
      <c r="E21" s="5">
        <v>25</v>
      </c>
      <c r="F21" s="5">
        <v>31</v>
      </c>
      <c r="G21" s="5">
        <v>65</v>
      </c>
      <c r="H21" s="5">
        <v>6</v>
      </c>
      <c r="I21" s="5">
        <v>7</v>
      </c>
      <c r="J21" s="5">
        <f t="shared" si="0"/>
        <v>296</v>
      </c>
    </row>
    <row r="22" spans="1:11" x14ac:dyDescent="0.25">
      <c r="A22" s="1" t="s">
        <v>80</v>
      </c>
      <c r="B22" s="5"/>
      <c r="C22" s="5"/>
      <c r="D22" s="5"/>
      <c r="E22" s="5"/>
      <c r="F22" s="5"/>
      <c r="G22" s="5">
        <v>1</v>
      </c>
      <c r="H22" s="5"/>
      <c r="I22" s="5"/>
      <c r="J22" s="5">
        <f t="shared" si="0"/>
        <v>1</v>
      </c>
    </row>
    <row r="23" spans="1:11" ht="30" x14ac:dyDescent="0.25">
      <c r="A23" s="1" t="s">
        <v>16</v>
      </c>
      <c r="B23" s="5"/>
      <c r="C23" s="5"/>
      <c r="D23" s="5"/>
      <c r="E23" s="5"/>
      <c r="F23" s="5">
        <v>1</v>
      </c>
      <c r="G23" s="5">
        <v>11</v>
      </c>
      <c r="H23" s="5"/>
      <c r="I23" s="5"/>
      <c r="J23" s="5">
        <f t="shared" si="0"/>
        <v>12</v>
      </c>
    </row>
    <row r="24" spans="1:11" x14ac:dyDescent="0.25">
      <c r="A24" s="1" t="s">
        <v>17</v>
      </c>
      <c r="B24" s="5">
        <v>8</v>
      </c>
      <c r="C24" s="5">
        <v>3</v>
      </c>
      <c r="D24" s="5"/>
      <c r="E24" s="5"/>
      <c r="F24" s="5"/>
      <c r="G24" s="5">
        <v>1</v>
      </c>
      <c r="H24" s="5"/>
      <c r="I24" s="5"/>
      <c r="J24" s="5">
        <f t="shared" si="0"/>
        <v>12</v>
      </c>
    </row>
    <row r="25" spans="1:11" x14ac:dyDescent="0.25">
      <c r="A25" s="1" t="s">
        <v>18</v>
      </c>
      <c r="B25" s="5">
        <v>1</v>
      </c>
      <c r="C25" s="5"/>
      <c r="D25" s="5"/>
      <c r="E25" s="5"/>
      <c r="F25" s="5"/>
      <c r="G25" s="5"/>
      <c r="H25" s="5"/>
      <c r="I25" s="5"/>
      <c r="J25" s="5">
        <f t="shared" si="0"/>
        <v>1</v>
      </c>
    </row>
    <row r="26" spans="1:11" ht="33" customHeight="1" x14ac:dyDescent="0.25">
      <c r="A26" s="1" t="s">
        <v>19</v>
      </c>
      <c r="B26" s="5">
        <v>17</v>
      </c>
      <c r="C26" s="5">
        <v>11</v>
      </c>
      <c r="D26" s="5">
        <v>26</v>
      </c>
      <c r="E26" s="5">
        <v>34</v>
      </c>
      <c r="F26" s="5">
        <v>28</v>
      </c>
      <c r="G26" s="5">
        <v>30</v>
      </c>
      <c r="H26" s="5">
        <v>2</v>
      </c>
      <c r="I26" s="5">
        <v>2</v>
      </c>
      <c r="J26" s="5">
        <f t="shared" si="0"/>
        <v>150</v>
      </c>
    </row>
    <row r="27" spans="1:11" x14ac:dyDescent="0.25">
      <c r="A27" s="1" t="s">
        <v>20</v>
      </c>
      <c r="B27" s="5">
        <v>1</v>
      </c>
      <c r="C27" s="5"/>
      <c r="D27" s="5"/>
      <c r="E27" s="5"/>
      <c r="F27" s="5"/>
      <c r="G27" s="5">
        <v>1</v>
      </c>
      <c r="H27" s="5"/>
      <c r="I27" s="5"/>
      <c r="J27" s="5">
        <f t="shared" si="0"/>
        <v>2</v>
      </c>
      <c r="K27" s="11"/>
    </row>
    <row r="28" spans="1:11" x14ac:dyDescent="0.25">
      <c r="A28" s="2" t="s">
        <v>7</v>
      </c>
      <c r="B28" s="7">
        <f t="shared" ref="B28:F28" si="5">SUM(B12,B18,B19:B27)</f>
        <v>583</v>
      </c>
      <c r="C28" s="7">
        <f t="shared" si="5"/>
        <v>282</v>
      </c>
      <c r="D28" s="7">
        <f t="shared" si="5"/>
        <v>468</v>
      </c>
      <c r="E28" s="7">
        <f t="shared" si="5"/>
        <v>1597</v>
      </c>
      <c r="F28" s="7">
        <f t="shared" si="5"/>
        <v>855</v>
      </c>
      <c r="G28" s="7">
        <f>SUM(G19:G27)+G18+G12</f>
        <v>2093</v>
      </c>
      <c r="H28" s="7">
        <f>SUM(H12+H18+H19+H20+H21+H22+H23+H24+H25+H26+H27)</f>
        <v>74</v>
      </c>
      <c r="I28" s="7">
        <f>SUM(I12+I18+I19+I20+I21+I22+I23+I24+I25+I26+I27)</f>
        <v>148</v>
      </c>
      <c r="J28" s="47">
        <f t="shared" si="0"/>
        <v>6100</v>
      </c>
    </row>
    <row r="30" spans="1:11" x14ac:dyDescent="0.25">
      <c r="K30" s="11"/>
    </row>
    <row r="31" spans="1:11" x14ac:dyDescent="0.25">
      <c r="K31" s="11"/>
    </row>
    <row r="32" spans="1:11" x14ac:dyDescent="0.25">
      <c r="K32" s="11"/>
    </row>
  </sheetData>
  <pageMargins left="0.7" right="0.7" top="0.75" bottom="0.75" header="0.3" footer="0.3"/>
  <pageSetup paperSize="9" scale="83" fitToWidth="0" orientation="landscape" r:id="rId1"/>
  <ignoredErrors>
    <ignoredError sqref="H8:I8" formulaRange="1"/>
    <ignoredError sqref="J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K16" sqref="K16"/>
    </sheetView>
  </sheetViews>
  <sheetFormatPr baseColWidth="10" defaultRowHeight="15" x14ac:dyDescent="0.25"/>
  <cols>
    <col min="1" max="1" width="3.140625" customWidth="1"/>
    <col min="2" max="2" width="30.42578125" customWidth="1"/>
    <col min="5" max="5" width="18.28515625" customWidth="1"/>
  </cols>
  <sheetData>
    <row r="1" spans="1:6" ht="15.75" x14ac:dyDescent="0.25">
      <c r="A1" s="9"/>
      <c r="B1" s="10" t="s">
        <v>88</v>
      </c>
      <c r="C1" s="9"/>
      <c r="D1" s="9"/>
      <c r="E1" s="9"/>
    </row>
    <row r="2" spans="1:6" x14ac:dyDescent="0.25">
      <c r="A2" s="9"/>
      <c r="B2" s="9"/>
      <c r="C2" s="9"/>
      <c r="D2" s="9"/>
      <c r="E2" s="9"/>
    </row>
    <row r="3" spans="1:6" x14ac:dyDescent="0.25">
      <c r="A3" s="9"/>
      <c r="B3" s="49" t="s">
        <v>48</v>
      </c>
      <c r="C3" s="49"/>
      <c r="D3" s="14"/>
      <c r="E3" s="49" t="s">
        <v>49</v>
      </c>
      <c r="F3" s="49"/>
    </row>
    <row r="4" spans="1:6" ht="20.25" customHeight="1" x14ac:dyDescent="0.25">
      <c r="A4" s="9"/>
      <c r="B4" s="17" t="s">
        <v>47</v>
      </c>
      <c r="C4" s="38">
        <v>14</v>
      </c>
      <c r="D4" s="15"/>
      <c r="E4" s="17" t="s">
        <v>50</v>
      </c>
      <c r="F4" s="42">
        <v>437</v>
      </c>
    </row>
    <row r="5" spans="1:6" ht="20.25" customHeight="1" x14ac:dyDescent="0.25">
      <c r="A5" s="9"/>
      <c r="B5" s="17" t="s">
        <v>42</v>
      </c>
      <c r="C5" s="42">
        <v>203</v>
      </c>
      <c r="D5" s="15"/>
      <c r="E5" s="17" t="s">
        <v>51</v>
      </c>
      <c r="F5" s="42">
        <v>541</v>
      </c>
    </row>
    <row r="6" spans="1:6" ht="17.25" customHeight="1" x14ac:dyDescent="0.25">
      <c r="A6" s="9"/>
      <c r="B6" s="17" t="s">
        <v>44</v>
      </c>
      <c r="C6" s="42">
        <v>49</v>
      </c>
      <c r="D6" s="16"/>
      <c r="E6" s="19" t="s">
        <v>82</v>
      </c>
      <c r="F6" s="39">
        <f>F5+F4</f>
        <v>978</v>
      </c>
    </row>
    <row r="7" spans="1:6" ht="17.25" customHeight="1" x14ac:dyDescent="0.25">
      <c r="A7" s="9"/>
      <c r="B7" s="17" t="s">
        <v>43</v>
      </c>
      <c r="C7" s="42">
        <v>52</v>
      </c>
      <c r="D7" s="16"/>
      <c r="E7" s="15"/>
      <c r="F7" s="15"/>
    </row>
    <row r="8" spans="1:6" ht="15.75" x14ac:dyDescent="0.25">
      <c r="A8" s="9"/>
      <c r="B8" s="17" t="s">
        <v>46</v>
      </c>
      <c r="C8" s="38">
        <v>465</v>
      </c>
      <c r="D8" s="16"/>
      <c r="E8" s="15"/>
      <c r="F8" s="15"/>
    </row>
    <row r="9" spans="1:6" ht="15.75" x14ac:dyDescent="0.25">
      <c r="A9" s="9"/>
      <c r="B9" s="17" t="s">
        <v>45</v>
      </c>
      <c r="C9" s="38">
        <v>330</v>
      </c>
      <c r="D9" s="16"/>
      <c r="E9" s="15"/>
      <c r="F9" s="15"/>
    </row>
    <row r="10" spans="1:6" ht="18" customHeight="1" x14ac:dyDescent="0.25">
      <c r="A10" s="9"/>
      <c r="B10" s="19" t="s">
        <v>82</v>
      </c>
      <c r="C10" s="18">
        <f>SUM(C4:C9)</f>
        <v>1113</v>
      </c>
      <c r="D10" s="15"/>
      <c r="E10" s="15"/>
      <c r="F10" s="15"/>
    </row>
    <row r="11" spans="1:6" ht="30" customHeight="1" x14ac:dyDescent="0.25">
      <c r="A11" s="9"/>
      <c r="E11" s="9"/>
    </row>
    <row r="12" spans="1:6" x14ac:dyDescent="0.25">
      <c r="A12" s="9"/>
      <c r="E12" s="9"/>
    </row>
    <row r="14" spans="1:6" ht="60.75" customHeight="1" x14ac:dyDescent="0.25"/>
    <row r="16" spans="1:6" ht="45.75" customHeight="1" x14ac:dyDescent="0.25"/>
  </sheetData>
  <mergeCells count="2">
    <mergeCell ref="E3:F3"/>
    <mergeCell ref="B3:C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topLeftCell="B1" zoomScaleNormal="100" workbookViewId="0">
      <selection activeCell="G21" sqref="G21"/>
    </sheetView>
  </sheetViews>
  <sheetFormatPr baseColWidth="10" defaultColWidth="11.42578125" defaultRowHeight="15" x14ac:dyDescent="0.25"/>
  <cols>
    <col min="1" max="1" width="3.42578125" style="13" customWidth="1"/>
    <col min="2" max="2" width="65.42578125" style="13" customWidth="1"/>
    <col min="3" max="3" width="19.85546875" style="13" customWidth="1"/>
    <col min="4" max="4" width="11.42578125" style="13"/>
    <col min="5" max="5" width="58.85546875" style="13" customWidth="1"/>
    <col min="6" max="6" width="19.85546875" style="13" bestFit="1" customWidth="1"/>
    <col min="7" max="16384" width="11.42578125" style="13"/>
  </cols>
  <sheetData>
    <row r="1" spans="2:7" x14ac:dyDescent="0.25">
      <c r="B1" s="36" t="s">
        <v>90</v>
      </c>
    </row>
    <row r="3" spans="2:7" x14ac:dyDescent="0.25">
      <c r="B3" s="24" t="s">
        <v>92</v>
      </c>
      <c r="C3" s="24" t="s">
        <v>72</v>
      </c>
      <c r="D3" s="22"/>
      <c r="E3" s="24" t="s">
        <v>93</v>
      </c>
      <c r="F3" s="24" t="s">
        <v>72</v>
      </c>
      <c r="G3" s="20"/>
    </row>
    <row r="4" spans="2:7" x14ac:dyDescent="0.25">
      <c r="B4" s="23" t="s">
        <v>23</v>
      </c>
      <c r="C4" s="43">
        <v>436</v>
      </c>
      <c r="E4" s="23" t="s">
        <v>23</v>
      </c>
      <c r="F4" s="43">
        <v>389</v>
      </c>
    </row>
    <row r="5" spans="2:7" x14ac:dyDescent="0.25">
      <c r="B5" s="21" t="s">
        <v>52</v>
      </c>
      <c r="C5" s="40">
        <v>11</v>
      </c>
      <c r="E5" s="23" t="s">
        <v>73</v>
      </c>
      <c r="F5" s="43">
        <v>10</v>
      </c>
    </row>
    <row r="6" spans="2:7" x14ac:dyDescent="0.25">
      <c r="B6" s="21" t="s">
        <v>53</v>
      </c>
      <c r="C6" s="40">
        <v>92</v>
      </c>
      <c r="E6" s="23" t="s">
        <v>53</v>
      </c>
      <c r="F6" s="43">
        <v>27</v>
      </c>
    </row>
    <row r="7" spans="2:7" x14ac:dyDescent="0.25">
      <c r="B7" s="21" t="s">
        <v>54</v>
      </c>
      <c r="C7" s="40">
        <v>4</v>
      </c>
      <c r="E7" s="23" t="s">
        <v>74</v>
      </c>
      <c r="F7" s="43">
        <v>4</v>
      </c>
    </row>
    <row r="8" spans="2:7" x14ac:dyDescent="0.25">
      <c r="B8" s="21" t="s">
        <v>55</v>
      </c>
      <c r="C8" s="40">
        <v>1</v>
      </c>
      <c r="E8" s="23" t="s">
        <v>75</v>
      </c>
      <c r="F8" s="40">
        <v>4</v>
      </c>
    </row>
    <row r="9" spans="2:7" x14ac:dyDescent="0.25">
      <c r="B9" s="21" t="s">
        <v>56</v>
      </c>
      <c r="C9" s="40">
        <v>2</v>
      </c>
      <c r="E9" s="23" t="s">
        <v>76</v>
      </c>
      <c r="F9" s="40">
        <v>1</v>
      </c>
    </row>
    <row r="10" spans="2:7" x14ac:dyDescent="0.25">
      <c r="B10" s="21" t="s">
        <v>57</v>
      </c>
      <c r="C10" s="40">
        <v>1</v>
      </c>
      <c r="E10" s="23" t="s">
        <v>58</v>
      </c>
      <c r="F10" s="43">
        <v>316</v>
      </c>
    </row>
    <row r="11" spans="2:7" x14ac:dyDescent="0.25">
      <c r="B11" s="21" t="s">
        <v>58</v>
      </c>
      <c r="C11" s="43">
        <v>37</v>
      </c>
      <c r="E11" s="23" t="s">
        <v>77</v>
      </c>
      <c r="F11" s="40">
        <v>2</v>
      </c>
    </row>
    <row r="12" spans="2:7" x14ac:dyDescent="0.25">
      <c r="B12" s="21" t="s">
        <v>59</v>
      </c>
      <c r="C12" s="43">
        <v>18</v>
      </c>
      <c r="E12" s="23" t="s">
        <v>59</v>
      </c>
      <c r="F12" s="40">
        <v>1</v>
      </c>
    </row>
    <row r="13" spans="2:7" x14ac:dyDescent="0.25">
      <c r="B13" s="21" t="s">
        <v>60</v>
      </c>
      <c r="C13" s="40">
        <v>1</v>
      </c>
      <c r="E13" s="23" t="s">
        <v>61</v>
      </c>
      <c r="F13" s="40">
        <v>1</v>
      </c>
    </row>
    <row r="14" spans="2:7" x14ac:dyDescent="0.25">
      <c r="B14" s="21" t="s">
        <v>61</v>
      </c>
      <c r="C14" s="40">
        <v>5</v>
      </c>
      <c r="E14" s="23" t="s">
        <v>64</v>
      </c>
      <c r="F14" s="43">
        <v>38</v>
      </c>
    </row>
    <row r="15" spans="2:7" x14ac:dyDescent="0.25">
      <c r="B15" s="21" t="s">
        <v>62</v>
      </c>
      <c r="C15" s="40">
        <v>1</v>
      </c>
      <c r="E15" s="23" t="s">
        <v>78</v>
      </c>
      <c r="F15" s="40">
        <v>13</v>
      </c>
    </row>
    <row r="16" spans="2:7" x14ac:dyDescent="0.25">
      <c r="B16" s="21" t="s">
        <v>63</v>
      </c>
      <c r="C16" s="40">
        <v>2</v>
      </c>
      <c r="E16" s="23" t="s">
        <v>65</v>
      </c>
      <c r="F16" s="43">
        <v>20</v>
      </c>
    </row>
    <row r="17" spans="2:6" x14ac:dyDescent="0.25">
      <c r="B17" s="21" t="s">
        <v>64</v>
      </c>
      <c r="C17" s="40">
        <v>8</v>
      </c>
      <c r="E17" s="23" t="s">
        <v>24</v>
      </c>
      <c r="F17" s="40">
        <v>1</v>
      </c>
    </row>
    <row r="18" spans="2:6" x14ac:dyDescent="0.25">
      <c r="B18" s="21" t="s">
        <v>65</v>
      </c>
      <c r="C18" s="43">
        <v>118</v>
      </c>
      <c r="E18" s="23" t="s">
        <v>71</v>
      </c>
      <c r="F18" s="40">
        <v>2</v>
      </c>
    </row>
    <row r="19" spans="2:6" x14ac:dyDescent="0.25">
      <c r="B19" s="21" t="s">
        <v>66</v>
      </c>
      <c r="C19" s="43">
        <v>62</v>
      </c>
    </row>
    <row r="20" spans="2:6" x14ac:dyDescent="0.25">
      <c r="B20" s="44" t="s">
        <v>94</v>
      </c>
      <c r="C20" s="43">
        <v>1</v>
      </c>
    </row>
    <row r="21" spans="2:6" x14ac:dyDescent="0.25">
      <c r="B21" s="21" t="s">
        <v>67</v>
      </c>
      <c r="C21" s="43">
        <v>20</v>
      </c>
    </row>
    <row r="22" spans="2:6" x14ac:dyDescent="0.25">
      <c r="B22" s="21" t="s">
        <v>68</v>
      </c>
      <c r="C22" s="40">
        <v>1</v>
      </c>
    </row>
    <row r="23" spans="2:6" x14ac:dyDescent="0.25">
      <c r="B23" s="23" t="s">
        <v>69</v>
      </c>
      <c r="C23" s="40">
        <v>1</v>
      </c>
    </row>
    <row r="24" spans="2:6" x14ac:dyDescent="0.25">
      <c r="B24" s="23" t="s">
        <v>24</v>
      </c>
      <c r="C24" s="40">
        <v>20</v>
      </c>
      <c r="F24" s="13" t="s">
        <v>79</v>
      </c>
    </row>
    <row r="25" spans="2:6" x14ac:dyDescent="0.25">
      <c r="B25" s="21" t="s">
        <v>70</v>
      </c>
      <c r="C25" s="40">
        <v>3</v>
      </c>
    </row>
    <row r="26" spans="2:6" x14ac:dyDescent="0.25">
      <c r="B26" s="23" t="s">
        <v>71</v>
      </c>
      <c r="C26" s="40">
        <v>6</v>
      </c>
    </row>
    <row r="27" spans="2:6" x14ac:dyDescent="0.25">
      <c r="C27" s="13">
        <f>SUM(C4:C26)</f>
        <v>851</v>
      </c>
    </row>
  </sheetData>
  <pageMargins left="0.7" right="0.7" top="0.75" bottom="0.75" header="0.3" footer="0.3"/>
  <pageSetup paperSize="9" scale="7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showGridLines="0" zoomScale="110" zoomScaleNormal="110" workbookViewId="0">
      <selection activeCell="E26" sqref="E26"/>
    </sheetView>
  </sheetViews>
  <sheetFormatPr baseColWidth="10" defaultRowHeight="15" x14ac:dyDescent="0.25"/>
  <cols>
    <col min="1" max="1" width="5" customWidth="1"/>
    <col min="2" max="2" width="40.140625" customWidth="1"/>
    <col min="3" max="3" width="23.28515625" customWidth="1"/>
    <col min="4" max="4" width="21" customWidth="1"/>
  </cols>
  <sheetData>
    <row r="1" spans="2:4" x14ac:dyDescent="0.25">
      <c r="B1" s="36" t="s">
        <v>91</v>
      </c>
      <c r="C1" s="13"/>
      <c r="D1" s="13"/>
    </row>
    <row r="2" spans="2:4" x14ac:dyDescent="0.25">
      <c r="B2" s="13"/>
      <c r="C2" s="13"/>
      <c r="D2" s="13"/>
    </row>
    <row r="3" spans="2:4" x14ac:dyDescent="0.25">
      <c r="B3" s="34" t="s">
        <v>25</v>
      </c>
      <c r="C3" s="34" t="s">
        <v>26</v>
      </c>
      <c r="D3" s="34" t="s">
        <v>27</v>
      </c>
    </row>
    <row r="4" spans="2:4" x14ac:dyDescent="0.25">
      <c r="B4" s="32"/>
      <c r="C4" s="32"/>
      <c r="D4" s="33"/>
    </row>
    <row r="5" spans="2:4" x14ac:dyDescent="0.25">
      <c r="B5" s="35" t="s">
        <v>28</v>
      </c>
      <c r="C5" s="26"/>
      <c r="D5" s="27"/>
    </row>
    <row r="6" spans="2:4" x14ac:dyDescent="0.25">
      <c r="B6" s="25" t="s">
        <v>29</v>
      </c>
      <c r="C6" s="26">
        <v>17</v>
      </c>
      <c r="D6" s="27"/>
    </row>
    <row r="7" spans="2:4" x14ac:dyDescent="0.25">
      <c r="B7" s="25" t="s">
        <v>30</v>
      </c>
      <c r="C7" s="26">
        <v>41</v>
      </c>
      <c r="D7" s="27"/>
    </row>
    <row r="8" spans="2:4" x14ac:dyDescent="0.25">
      <c r="B8" s="31" t="s">
        <v>31</v>
      </c>
      <c r="C8" s="46">
        <v>17</v>
      </c>
      <c r="D8" s="33"/>
    </row>
    <row r="9" spans="2:4" x14ac:dyDescent="0.25">
      <c r="B9" s="25" t="s">
        <v>32</v>
      </c>
      <c r="C9" s="26">
        <v>16</v>
      </c>
      <c r="D9" s="27"/>
    </row>
    <row r="10" spans="2:4" x14ac:dyDescent="0.25">
      <c r="B10" s="25" t="s">
        <v>33</v>
      </c>
      <c r="C10" s="26">
        <v>16</v>
      </c>
      <c r="D10" s="26">
        <v>30</v>
      </c>
    </row>
    <row r="11" spans="2:4" x14ac:dyDescent="0.25">
      <c r="B11" s="25" t="s">
        <v>34</v>
      </c>
      <c r="C11" s="45">
        <v>59</v>
      </c>
      <c r="D11" s="26">
        <v>90</v>
      </c>
    </row>
    <row r="12" spans="2:4" x14ac:dyDescent="0.25">
      <c r="B12" s="28" t="s">
        <v>4</v>
      </c>
      <c r="C12" s="29">
        <v>74</v>
      </c>
      <c r="D12" s="26">
        <v>90</v>
      </c>
    </row>
    <row r="13" spans="2:4" x14ac:dyDescent="0.25">
      <c r="B13" s="25"/>
      <c r="C13" s="26"/>
      <c r="D13" s="26"/>
    </row>
    <row r="14" spans="2:4" x14ac:dyDescent="0.25">
      <c r="B14" s="35" t="s">
        <v>35</v>
      </c>
      <c r="C14" s="26"/>
      <c r="D14" s="26"/>
    </row>
    <row r="15" spans="2:4" x14ac:dyDescent="0.25">
      <c r="B15" s="25" t="s">
        <v>36</v>
      </c>
      <c r="C15" s="45">
        <v>108</v>
      </c>
      <c r="D15" s="26"/>
    </row>
    <row r="16" spans="2:4" x14ac:dyDescent="0.25">
      <c r="B16" s="25" t="s">
        <v>37</v>
      </c>
      <c r="C16" s="45">
        <v>118</v>
      </c>
      <c r="D16" s="26"/>
    </row>
    <row r="17" spans="2:4" x14ac:dyDescent="0.25">
      <c r="B17" s="25" t="s">
        <v>38</v>
      </c>
      <c r="C17" s="45">
        <v>20</v>
      </c>
      <c r="D17" s="26">
        <v>30</v>
      </c>
    </row>
    <row r="18" spans="2:4" x14ac:dyDescent="0.25">
      <c r="B18" s="25" t="s">
        <v>39</v>
      </c>
      <c r="C18" s="26">
        <v>69</v>
      </c>
      <c r="D18" s="26">
        <v>90</v>
      </c>
    </row>
    <row r="19" spans="2:4" x14ac:dyDescent="0.25">
      <c r="B19" s="25" t="s">
        <v>40</v>
      </c>
      <c r="C19" s="45">
        <v>57</v>
      </c>
      <c r="D19" s="30"/>
    </row>
    <row r="20" spans="2:4" x14ac:dyDescent="0.25">
      <c r="B20" s="25" t="s">
        <v>41</v>
      </c>
      <c r="C20" s="45">
        <v>43</v>
      </c>
      <c r="D20" s="30"/>
    </row>
    <row r="21" spans="2:4" x14ac:dyDescent="0.25">
      <c r="B21" s="9"/>
      <c r="C21" s="9"/>
      <c r="D21" s="9"/>
    </row>
    <row r="22" spans="2:4" x14ac:dyDescent="0.25">
      <c r="B22" s="9"/>
      <c r="C22" s="9"/>
      <c r="D22" s="9"/>
    </row>
    <row r="23" spans="2:4" x14ac:dyDescent="0.25">
      <c r="B23" s="9"/>
      <c r="C23" s="9"/>
      <c r="D23" s="9"/>
    </row>
    <row r="24" spans="2:4" x14ac:dyDescent="0.25">
      <c r="B24" s="9"/>
      <c r="C24" s="9"/>
      <c r="D24" s="9"/>
    </row>
    <row r="25" spans="2:4" x14ac:dyDescent="0.25">
      <c r="B25" s="9"/>
      <c r="C25" s="9"/>
      <c r="D25" s="9"/>
    </row>
    <row r="26" spans="2:4" x14ac:dyDescent="0.25">
      <c r="B26" s="9"/>
      <c r="C26" s="9"/>
      <c r="D26" s="9"/>
    </row>
    <row r="27" spans="2:4" x14ac:dyDescent="0.25">
      <c r="B27" s="9"/>
      <c r="C27" s="9"/>
      <c r="D27" s="9"/>
    </row>
    <row r="28" spans="2:4" x14ac:dyDescent="0.25">
      <c r="B28" s="9"/>
      <c r="C28" s="9"/>
      <c r="D28" s="9"/>
    </row>
    <row r="29" spans="2:4" x14ac:dyDescent="0.25">
      <c r="B29" s="9"/>
      <c r="C29" s="9"/>
      <c r="D29" s="9"/>
    </row>
    <row r="30" spans="2:4" x14ac:dyDescent="0.25">
      <c r="B30" s="9"/>
      <c r="C30" s="9"/>
      <c r="D30" s="9"/>
    </row>
  </sheetData>
  <hyperlinks>
    <hyperlink ref="D18" location="_ftn5" display="_ftn5"/>
    <hyperlink ref="D17" location="_ftn4" display="_ftn4"/>
    <hyperlink ref="D12" location="_ftn3" display="_ftn3"/>
    <hyperlink ref="D11" location="_ftn2" display="_ftn2"/>
    <hyperlink ref="D10" location="_ftn1" display="_ftn1"/>
  </hyperlink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Décisions 1958-31 Décembre 2021</vt:lpstr>
      <vt:lpstr>Saisines DC_QPC</vt:lpstr>
      <vt:lpstr>Solutions DC_QPC</vt:lpstr>
      <vt:lpstr>Délais 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Conseil constitutionnel</dc:creator>
  <cp:keywords>Statistiques</cp:keywords>
  <cp:lastModifiedBy>Spitalier Anne Frederique</cp:lastModifiedBy>
  <cp:lastPrinted>2020-02-17T15:02:36Z</cp:lastPrinted>
  <dcterms:created xsi:type="dcterms:W3CDTF">2014-05-14T15:30:33Z</dcterms:created>
  <dcterms:modified xsi:type="dcterms:W3CDTF">2022-04-21T12:27:52Z</dcterms:modified>
</cp:coreProperties>
</file>